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riana Aispuro\Documents\PRESUPUESTO\ANTEPROYECTOS DE PRESUPUESTO\PRESUPUESTO 2025\ANEXOS\"/>
    </mc:Choice>
  </mc:AlternateContent>
  <xr:revisionPtr revIDLastSave="0" documentId="13_ncr:1_{9331C047-BFA4-4BE1-B251-E378459F5B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-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16" i="1"/>
  <c r="G16" i="1"/>
  <c r="E16" i="1"/>
  <c r="D16" i="1"/>
  <c r="C16" i="1"/>
  <c r="B16" i="1"/>
  <c r="F15" i="1"/>
  <c r="H14" i="1"/>
  <c r="G14" i="1"/>
  <c r="E14" i="1"/>
  <c r="D14" i="1"/>
  <c r="C14" i="1"/>
  <c r="B14" i="1"/>
  <c r="H9" i="1"/>
  <c r="G9" i="1"/>
  <c r="E9" i="1"/>
  <c r="D9" i="1"/>
  <c r="C9" i="1"/>
  <c r="B9" i="1"/>
  <c r="F8" i="1"/>
  <c r="H7" i="1"/>
  <c r="H6" i="1" s="1"/>
  <c r="G7" i="1"/>
  <c r="E7" i="1"/>
  <c r="D7" i="1"/>
  <c r="C7" i="1"/>
  <c r="C6" i="1" s="1"/>
  <c r="B7" i="1"/>
  <c r="E6" i="1"/>
  <c r="E13" i="1" s="1"/>
  <c r="D6" i="1" l="1"/>
  <c r="F16" i="1"/>
  <c r="F9" i="1"/>
  <c r="F14" i="1"/>
  <c r="F7" i="1"/>
  <c r="B6" i="1"/>
  <c r="F6" i="1" l="1"/>
</calcChain>
</file>

<file path=xl/sharedStrings.xml><?xml version="1.0" encoding="utf-8"?>
<sst xmlns="http://schemas.openxmlformats.org/spreadsheetml/2006/main" count="39" uniqueCount="39">
  <si>
    <t>Denominación de la Deuda Pública y Otros Pasivos ( c)</t>
  </si>
  <si>
    <t>Disposiciones del Periodo ( 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</si>
  <si>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</si>
  <si>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</si>
  <si>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</si>
  <si>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</si>
  <si>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</si>
  <si>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1.- Deuda Pública (1=A+B)</t>
  </si>
  <si>
    <t xml:space="preserve">   A. Corto Plazo</t>
  </si>
  <si>
    <t xml:space="preserve">   B. Largo Plazo </t>
  </si>
  <si>
    <t xml:space="preserve">     Banamex</t>
  </si>
  <si>
    <t xml:space="preserve">     Banobras</t>
  </si>
  <si>
    <t>2.- Otros Pasivos</t>
  </si>
  <si>
    <t>3.- Total de la Deuda Pública y Otros Pasivos (3=1+2)</t>
  </si>
  <si>
    <r>
      <t xml:space="preserve">4.- Deuda Contingente </t>
    </r>
    <r>
      <rPr>
        <b/>
        <vertAlign val="superscript"/>
        <sz val="11"/>
        <color theme="1"/>
        <rFont val="Calibri"/>
        <family val="2"/>
        <scheme val="minor"/>
      </rPr>
      <t>1/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</si>
  <si>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   A. Deuda Contingente</t>
    </r>
    <r>
      <rPr>
        <vertAlign val="superscript"/>
        <sz val="11"/>
        <color theme="1"/>
        <rFont val="Calibri"/>
        <family val="2"/>
        <scheme val="minor"/>
      </rPr>
      <t xml:space="preserve"> 1/</t>
    </r>
  </si>
  <si>
    <r>
      <t xml:space="preserve">5.-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2/</t>
    </r>
    <r>
      <rPr>
        <b/>
        <sz val="11"/>
        <color theme="1"/>
        <rFont val="Calibri"/>
        <family val="2"/>
        <scheme val="minor"/>
      </rPr>
      <t xml:space="preserve"> (Informativo)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</si>
  <si>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</si>
  <si>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</si>
  <si>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</si>
  <si>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</si>
  <si>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</si>
  <si>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</si>
  <si>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6.- Obligaciones a Corto Plazo (Informativo)</t>
  </si>
  <si>
    <t xml:space="preserve">   Bono Cupón Cero (Disposiciones 17)</t>
  </si>
  <si>
    <t>7.- Cadenas Productivas(Informativo)</t>
  </si>
  <si>
    <t xml:space="preserve">   Cadenas Productivas-NAFIN</t>
  </si>
  <si>
    <t>Tasa base+sobretasa de 2.0</t>
  </si>
  <si>
    <t>No aplica</t>
  </si>
  <si>
    <t>ANEXO I-31 INFORME ANALITICO DE LA DEUDA PUBLICA Y OTROS PASIVOS</t>
  </si>
  <si>
    <t>Del 31 de diciembre de 2022 al 30 de junio de 2023</t>
  </si>
  <si>
    <r>
      <rPr>
        <b/>
        <sz val="11"/>
        <color theme="1"/>
        <rFont val="Calibri"/>
        <family val="2"/>
        <scheme val="minor"/>
      </rPr>
      <t>1/</t>
    </r>
    <r>
      <rPr>
        <sz val="11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municipales.</t>
    </r>
  </si>
  <si>
    <t>12 meses</t>
  </si>
  <si>
    <t>Saldo al 31 de diciembre de 2023 (d)</t>
  </si>
  <si>
    <t xml:space="preserve">     HSBC (Crédito corto plazo 2023)</t>
  </si>
  <si>
    <r>
      <rPr>
        <b/>
        <sz val="11"/>
        <color theme="1"/>
        <rFont val="Calibri"/>
        <family val="2"/>
        <scheme val="minor"/>
      </rPr>
      <t>2/</t>
    </r>
    <r>
      <rPr>
        <sz val="11"/>
        <color theme="1"/>
        <rFont val="Calibri"/>
        <family val="2"/>
        <scheme val="minor"/>
      </rPr>
      <t xml:space="preserve"> El valor del Bono Cupón Cero que respalda el pago de los créditos asociados al mismo (Activo) equivale al 30 de junio de 2024 a $465,597,130.71 pesos.</t>
    </r>
  </si>
  <si>
    <t xml:space="preserve">   HSBC (Crédito corto plazo 2023)</t>
  </si>
  <si>
    <t>6 meses</t>
  </si>
  <si>
    <t>TIIE+0.13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</si>
</sst>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64" fontId="4" fillId="0" borderId="1" xfId="0" applyNumberFormat="1" applyFont="1" applyBorder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4" fillId="2" borderId="1" xfId="0" applyNumberFormat="1" applyFont="1" applyFill="1" applyBorder="1"/>
    <xf numFmtId="164" fontId="0" fillId="2" borderId="1" xfId="1" applyNumberFormat="1" applyFont="1" applyFill="1" applyBorder="1"/>
    <xf numFmtId="164" fontId="5" fillId="2" borderId="1" xfId="1" applyNumberFormat="1" applyFont="1" applyFill="1" applyBorder="1"/>
    <xf numFmtId="164" fontId="0" fillId="2" borderId="1" xfId="0" applyNumberFormat="1" applyFill="1" applyBorder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vertical="center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0" fontId="0" fillId="0" borderId="1" xfId="0" applyNumberForma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4" xfId="0" applyFont="1" applyBorder="1"/>
    <xf numFmtId="0" fontId="0" fillId="0" borderId="4" xfId="0" applyBorder="1"/>
    <xf numFmtId="0" fontId="4" fillId="2" borderId="4" xfId="0" applyFont="1" applyFill="1" applyBorder="1"/>
    <xf numFmtId="0" fontId="0" fillId="2" borderId="4" xfId="0" applyFill="1" applyBorder="1"/>
    <xf numFmtId="0" fontId="4" fillId="0" borderId="4" xfId="0" applyFont="1" applyBorder="1" applyAlignment="1">
      <alignment wrapText="1"/>
    </xf>
    <xf numFmtId="0" fontId="4" fillId="2" borderId="4" xfId="0" applyFont="1" applyFill="1" applyBorder="1" applyAlignment="1">
      <alignment wrapText="1"/>
    </xf>
    <xf numFmtId="4" fontId="0" fillId="2" borderId="5" xfId="1" applyNumberFormat="1" applyFont="1" applyFill="1" applyBorder="1"/>
    <xf numFmtId="164" fontId="0" fillId="2" borderId="3" xfId="1" applyNumberFormat="1" applyFont="1" applyFill="1" applyBorder="1"/>
    <xf numFmtId="164" fontId="0" fillId="2" borderId="3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D7" sqref="D7"/>
    </sheetView>
  </sheetViews>
  <sheetFormatPr baseColWidth="10" defaultColWidth="11.42578125" defaultRowHeight="12.75" x14ac:dyDescent="0.2"/>
  <cols>
    <col min="1" max="1" width="37.42578125" style="1" customWidth="1"/>
    <col min="2" max="8" width="15.5703125" style="1" customWidth="1"/>
    <col min="9" max="16384" width="11.42578125" style="1"/>
  </cols>
  <sheetData>
    <row r="1" spans="1:8" ht="15" x14ac:dyDescent="0.2">
      <c r="A1" s="23" t="s">
        <v>29</v>
      </c>
      <c r="B1" s="23"/>
      <c r="C1" s="23"/>
      <c r="D1" s="23"/>
      <c r="E1" s="23"/>
      <c r="F1" s="23"/>
      <c r="G1" s="23"/>
      <c r="H1" s="23"/>
    </row>
    <row r="2" spans="1:8" ht="15" x14ac:dyDescent="0.25">
      <c r="A2" s="24"/>
      <c r="B2" s="24"/>
      <c r="C2" s="24"/>
      <c r="D2" s="24"/>
      <c r="E2" s="24"/>
      <c r="F2" s="24"/>
      <c r="G2" s="24"/>
      <c r="H2" s="24"/>
    </row>
    <row r="3" spans="1:8" ht="15" x14ac:dyDescent="0.25">
      <c r="A3" s="25" t="s">
        <v>30</v>
      </c>
      <c r="B3" s="25"/>
      <c r="C3" s="25"/>
      <c r="D3" s="25"/>
      <c r="E3" s="25"/>
      <c r="F3" s="25"/>
      <c r="G3" s="25"/>
      <c r="H3" s="25"/>
    </row>
    <row r="4" spans="1:8" ht="15" x14ac:dyDescent="0.25">
      <c r="A4" s="24"/>
      <c r="B4" s="24"/>
      <c r="C4" s="24"/>
      <c r="D4" s="24"/>
      <c r="E4" s="24"/>
      <c r="F4" s="24"/>
      <c r="G4" s="24"/>
      <c r="H4" s="24"/>
    </row>
    <row r="5" spans="1:8" ht="90" x14ac:dyDescent="0.2">
      <c r="A5" s="2" t="s">
        <v>0</v>
      </c>
      <c r="B5" s="2" t="s">
        <v>33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8" ht="15" x14ac:dyDescent="0.25">
      <c r="A6" s="28" t="s">
        <v>7</v>
      </c>
      <c r="B6" s="4">
        <f>B7+B9</f>
        <v>1409467289.29</v>
      </c>
      <c r="C6" s="4">
        <f>C7+C9</f>
        <v>0</v>
      </c>
      <c r="D6" s="4">
        <f>D7+D9</f>
        <v>155568733.77000001</v>
      </c>
      <c r="E6" s="4">
        <f>E7+E9</f>
        <v>0</v>
      </c>
      <c r="F6" s="4">
        <f>B6+C6-D6+E6</f>
        <v>1253898555.52</v>
      </c>
      <c r="G6" s="4">
        <f>G7+G9</f>
        <v>87962009.569999993</v>
      </c>
      <c r="H6" s="4">
        <f>H7+H9</f>
        <v>0</v>
      </c>
    </row>
    <row r="7" spans="1:8" ht="15" x14ac:dyDescent="0.25">
      <c r="A7" s="28" t="s">
        <v>8</v>
      </c>
      <c r="B7" s="4">
        <f>SUM(B8:B8)</f>
        <v>125000000</v>
      </c>
      <c r="C7" s="4">
        <f>SUM(C8:C8)</f>
        <v>0</v>
      </c>
      <c r="D7" s="4">
        <f>SUM(D8:D8)</f>
        <v>125000000</v>
      </c>
      <c r="E7" s="4">
        <f>SUM(E8:E8)</f>
        <v>0</v>
      </c>
      <c r="F7" s="4">
        <f>B7+C7-D7+E7</f>
        <v>0</v>
      </c>
      <c r="G7" s="4">
        <f>G8</f>
        <v>3585868.4</v>
      </c>
      <c r="H7" s="4">
        <f>SUM(H8:H8)</f>
        <v>0</v>
      </c>
    </row>
    <row r="8" spans="1:8" ht="15" x14ac:dyDescent="0.25">
      <c r="A8" s="29" t="s">
        <v>34</v>
      </c>
      <c r="B8" s="34">
        <v>125000000</v>
      </c>
      <c r="C8" s="5">
        <v>0</v>
      </c>
      <c r="D8" s="34">
        <v>125000000</v>
      </c>
      <c r="E8" s="5">
        <v>0</v>
      </c>
      <c r="F8" s="6">
        <f>B8+C8-D8+E8</f>
        <v>0</v>
      </c>
      <c r="G8" s="5">
        <v>3585868.4</v>
      </c>
      <c r="H8" s="5">
        <v>0</v>
      </c>
    </row>
    <row r="9" spans="1:8" ht="15" x14ac:dyDescent="0.25">
      <c r="A9" s="30" t="s">
        <v>9</v>
      </c>
      <c r="B9" s="7">
        <f>B10+B11</f>
        <v>1284467289.29</v>
      </c>
      <c r="C9" s="7">
        <f>C10+C11</f>
        <v>0</v>
      </c>
      <c r="D9" s="7">
        <f>D10+D11</f>
        <v>30568733.770000003</v>
      </c>
      <c r="E9" s="7">
        <f>E10+E11</f>
        <v>0</v>
      </c>
      <c r="F9" s="7">
        <f>B9+C9-D9+E9</f>
        <v>1253898555.52</v>
      </c>
      <c r="G9" s="7">
        <f>G10+G11</f>
        <v>84376141.169999987</v>
      </c>
      <c r="H9" s="4">
        <f>H10+H11</f>
        <v>0</v>
      </c>
    </row>
    <row r="10" spans="1:8" ht="15" x14ac:dyDescent="0.25">
      <c r="A10" s="31" t="s">
        <v>10</v>
      </c>
      <c r="B10" s="8">
        <v>655312110.38999999</v>
      </c>
      <c r="C10" s="8">
        <v>0</v>
      </c>
      <c r="D10" s="9">
        <v>21472345.120000001</v>
      </c>
      <c r="E10" s="8">
        <v>0</v>
      </c>
      <c r="F10" s="10">
        <v>633839765.26999998</v>
      </c>
      <c r="G10" s="10">
        <v>42847838.259999998</v>
      </c>
      <c r="H10" s="8">
        <v>0</v>
      </c>
    </row>
    <row r="11" spans="1:8" ht="15" x14ac:dyDescent="0.25">
      <c r="A11" s="31" t="s">
        <v>11</v>
      </c>
      <c r="B11" s="8">
        <v>629155178.89999998</v>
      </c>
      <c r="C11" s="8">
        <v>0</v>
      </c>
      <c r="D11" s="8">
        <v>9096388.6500000004</v>
      </c>
      <c r="E11" s="8">
        <v>0</v>
      </c>
      <c r="F11" s="10">
        <v>620058790.25</v>
      </c>
      <c r="G11" s="10">
        <v>41528302.909999996</v>
      </c>
      <c r="H11" s="8">
        <v>0</v>
      </c>
    </row>
    <row r="12" spans="1:8" ht="15" x14ac:dyDescent="0.25">
      <c r="A12" s="30" t="s">
        <v>12</v>
      </c>
      <c r="B12" s="7">
        <v>3706747251.0499997</v>
      </c>
      <c r="C12" s="7">
        <v>16919618818.32</v>
      </c>
      <c r="D12" s="7">
        <v>16498658596.849998</v>
      </c>
      <c r="E12" s="7">
        <v>0</v>
      </c>
      <c r="F12" s="7">
        <v>4127707472.5200005</v>
      </c>
      <c r="G12" s="7">
        <v>0</v>
      </c>
      <c r="H12" s="7">
        <v>0</v>
      </c>
    </row>
    <row r="13" spans="1:8" ht="30" x14ac:dyDescent="0.25">
      <c r="A13" s="32" t="s">
        <v>13</v>
      </c>
      <c r="B13" s="4">
        <v>5116214540.3400002</v>
      </c>
      <c r="C13" s="4">
        <v>16919618818.32</v>
      </c>
      <c r="D13" s="4">
        <v>16654227330.619999</v>
      </c>
      <c r="E13" s="4">
        <f>E6+E12</f>
        <v>0</v>
      </c>
      <c r="F13" s="4">
        <v>5381606028.0400009</v>
      </c>
      <c r="G13" s="4">
        <v>87962009.569999993</v>
      </c>
      <c r="H13" s="4">
        <v>0</v>
      </c>
    </row>
    <row r="14" spans="1:8" ht="17.25" x14ac:dyDescent="0.25">
      <c r="A14" s="28" t="s">
        <v>14</v>
      </c>
      <c r="B14" s="4">
        <f>B15</f>
        <v>0</v>
      </c>
      <c r="C14" s="4">
        <f t="shared" ref="C14:H14" si="0">C15</f>
        <v>0</v>
      </c>
      <c r="D14" s="4">
        <f t="shared" si="0"/>
        <v>0</v>
      </c>
      <c r="E14" s="4">
        <f t="shared" si="0"/>
        <v>0</v>
      </c>
      <c r="F14" s="4">
        <f t="shared" ref="F10:F15" si="1">B14+C14-D14+E14</f>
        <v>0</v>
      </c>
      <c r="G14" s="4">
        <f t="shared" si="0"/>
        <v>0</v>
      </c>
      <c r="H14" s="4">
        <f t="shared" si="0"/>
        <v>0</v>
      </c>
    </row>
    <row r="15" spans="1:8" ht="17.25" x14ac:dyDescent="0.25">
      <c r="A15" s="29" t="s">
        <v>15</v>
      </c>
      <c r="B15" s="5">
        <v>0</v>
      </c>
      <c r="C15" s="5">
        <v>0</v>
      </c>
      <c r="D15" s="5">
        <v>0</v>
      </c>
      <c r="E15" s="5">
        <v>0</v>
      </c>
      <c r="F15" s="6">
        <f t="shared" si="1"/>
        <v>0</v>
      </c>
      <c r="G15" s="5">
        <v>0</v>
      </c>
      <c r="H15" s="5">
        <v>0</v>
      </c>
    </row>
    <row r="16" spans="1:8" ht="32.25" x14ac:dyDescent="0.25">
      <c r="A16" s="33" t="s">
        <v>16</v>
      </c>
      <c r="B16" s="7">
        <f>B17</f>
        <v>661736630</v>
      </c>
      <c r="C16" s="7">
        <f>C17</f>
        <v>0</v>
      </c>
      <c r="D16" s="7">
        <f>D17</f>
        <v>0</v>
      </c>
      <c r="E16" s="7">
        <f>E17</f>
        <v>0</v>
      </c>
      <c r="F16" s="7">
        <f>B16+C16-D16+E16</f>
        <v>661736630</v>
      </c>
      <c r="G16" s="7">
        <f>G17</f>
        <v>30345315.57</v>
      </c>
      <c r="H16" s="4">
        <f>H17</f>
        <v>0</v>
      </c>
    </row>
    <row r="17" spans="1:8" ht="15" x14ac:dyDescent="0.25">
      <c r="A17" s="31" t="s">
        <v>24</v>
      </c>
      <c r="B17" s="35">
        <v>661736630</v>
      </c>
      <c r="C17" s="35">
        <v>0</v>
      </c>
      <c r="D17" s="35">
        <v>0</v>
      </c>
      <c r="E17" s="35">
        <v>0</v>
      </c>
      <c r="F17" s="36">
        <v>661736630</v>
      </c>
      <c r="G17" s="35">
        <v>30345315.57</v>
      </c>
      <c r="H17" s="35">
        <v>0</v>
      </c>
    </row>
    <row r="18" spans="1:8" ht="12.75" customHeight="1" x14ac:dyDescent="0.2">
      <c r="A18" s="26" t="s">
        <v>31</v>
      </c>
      <c r="B18" s="26"/>
      <c r="C18" s="26"/>
      <c r="D18" s="26"/>
      <c r="E18" s="26"/>
      <c r="F18" s="26"/>
      <c r="G18" s="26"/>
      <c r="H18" s="26"/>
    </row>
    <row r="19" spans="1:8" ht="12.75" customHeight="1" x14ac:dyDescent="0.2">
      <c r="A19" s="20" t="s">
        <v>35</v>
      </c>
      <c r="B19" s="20"/>
      <c r="C19" s="20"/>
      <c r="D19" s="20"/>
      <c r="E19" s="20"/>
      <c r="F19" s="20"/>
      <c r="G19" s="20"/>
      <c r="H19" s="20"/>
    </row>
    <row r="20" spans="1:8" ht="12.6" customHeight="1" x14ac:dyDescent="0.2">
      <c r="A20" s="11"/>
      <c r="B20" s="11"/>
      <c r="C20" s="11"/>
      <c r="D20" s="11"/>
      <c r="E20" s="11"/>
      <c r="F20" s="11"/>
      <c r="G20" s="11"/>
      <c r="H20" s="11"/>
    </row>
    <row r="21" spans="1:8" ht="47.25" customHeight="1" x14ac:dyDescent="0.2">
      <c r="A21" s="21" t="s">
        <v>17</v>
      </c>
      <c r="B21" s="21"/>
      <c r="C21" s="21"/>
      <c r="D21" s="2" t="s">
        <v>18</v>
      </c>
      <c r="E21" s="2" t="s">
        <v>19</v>
      </c>
      <c r="F21" s="2" t="s">
        <v>20</v>
      </c>
      <c r="G21" s="2" t="s">
        <v>21</v>
      </c>
      <c r="H21" s="2" t="s">
        <v>22</v>
      </c>
    </row>
    <row r="22" spans="1:8" ht="15" x14ac:dyDescent="0.25">
      <c r="A22" s="18" t="s">
        <v>23</v>
      </c>
      <c r="B22" s="18"/>
      <c r="C22" s="18"/>
      <c r="D22" s="3"/>
      <c r="E22" s="3"/>
      <c r="F22" s="3"/>
      <c r="G22" s="3"/>
      <c r="H22" s="3"/>
    </row>
    <row r="23" spans="1:8" ht="15" x14ac:dyDescent="0.25">
      <c r="A23" s="22" t="s">
        <v>36</v>
      </c>
      <c r="B23" s="22"/>
      <c r="C23" s="22"/>
      <c r="D23" s="13">
        <v>150000000</v>
      </c>
      <c r="E23" s="27" t="s">
        <v>37</v>
      </c>
      <c r="F23" s="27" t="s">
        <v>38</v>
      </c>
      <c r="G23" s="3">
        <v>0</v>
      </c>
      <c r="H23" s="16">
        <v>0.1173</v>
      </c>
    </row>
    <row r="24" spans="1:8" ht="15" x14ac:dyDescent="0.25">
      <c r="A24" s="18" t="s">
        <v>25</v>
      </c>
      <c r="B24" s="18"/>
      <c r="C24" s="18"/>
      <c r="D24" s="13"/>
      <c r="E24" s="14"/>
      <c r="F24" s="14"/>
      <c r="G24" s="3"/>
      <c r="H24" s="3"/>
    </row>
    <row r="25" spans="1:8" s="12" customFormat="1" ht="45" x14ac:dyDescent="0.25">
      <c r="A25" s="19" t="s">
        <v>26</v>
      </c>
      <c r="B25" s="19"/>
      <c r="C25" s="19"/>
      <c r="D25" s="13">
        <v>200000000</v>
      </c>
      <c r="E25" s="14" t="s">
        <v>32</v>
      </c>
      <c r="F25" s="15" t="s">
        <v>27</v>
      </c>
      <c r="G25" s="3">
        <v>0</v>
      </c>
      <c r="H25" s="17" t="s">
        <v>28</v>
      </c>
    </row>
  </sheetData>
  <mergeCells count="11">
    <mergeCell ref="A1:H1"/>
    <mergeCell ref="A2:H2"/>
    <mergeCell ref="A3:H3"/>
    <mergeCell ref="A4:H4"/>
    <mergeCell ref="A18:H18"/>
    <mergeCell ref="A24:C24"/>
    <mergeCell ref="A25:C25"/>
    <mergeCell ref="A19:H19"/>
    <mergeCell ref="A21:C21"/>
    <mergeCell ref="A22:C22"/>
    <mergeCell ref="A23:C23"/>
  </mergeCells>
  <printOptions horizontalCentered="1"/>
  <pageMargins left="0.98425196850393704" right="0.39370078740157483" top="1.5748031496062993" bottom="0.74803149606299213" header="0" footer="0"/>
  <pageSetup scale="80" orientation="landscape" r:id="rId1"/>
  <ignoredErrors>
    <ignoredError sqref="F6 F9 F14 F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I-31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Adriana Aispuro</cp:lastModifiedBy>
  <cp:lastPrinted>2024-10-21T20:13:22Z</cp:lastPrinted>
  <dcterms:created xsi:type="dcterms:W3CDTF">2018-09-24T20:46:56Z</dcterms:created>
  <dcterms:modified xsi:type="dcterms:W3CDTF">2024-10-21T20:13:33Z</dcterms:modified>
</cp:coreProperties>
</file>